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E:\desktop\"/>
    </mc:Choice>
  </mc:AlternateContent>
  <bookViews>
    <workbookView xWindow="0" yWindow="0" windowWidth="20160" windowHeight="9045"/>
  </bookViews>
  <sheets>
    <sheet name="Foglio1" sheetId="1" r:id="rId1"/>
  </sheets>
  <definedNames>
    <definedName name="_xlnm.Print_Area" localSheetId="0">Foglio1!$A$1:$F$41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5" i="1"/>
  <c r="D5" i="1"/>
  <c r="I4" i="1" l="1"/>
  <c r="I5" i="1"/>
  <c r="I6" i="1" s="1"/>
  <c r="I10" i="1" s="1"/>
  <c r="I11" i="1" s="1"/>
  <c r="I7" i="1" l="1"/>
  <c r="I8" i="1" s="1"/>
  <c r="E40" i="1" s="1"/>
  <c r="D41" i="1"/>
  <c r="I12" i="1"/>
  <c r="E41" i="1" s="1"/>
  <c r="D40" i="1" l="1"/>
</calcChain>
</file>

<file path=xl/sharedStrings.xml><?xml version="1.0" encoding="utf-8"?>
<sst xmlns="http://schemas.openxmlformats.org/spreadsheetml/2006/main" count="31" uniqueCount="31">
  <si>
    <t>Entrata</t>
  </si>
  <si>
    <t>Uscita</t>
  </si>
  <si>
    <t>Data</t>
  </si>
  <si>
    <t>Minuti</t>
  </si>
  <si>
    <t>Ore</t>
  </si>
  <si>
    <t>Tempi lavorati</t>
  </si>
  <si>
    <t>Tempi residui</t>
  </si>
  <si>
    <t>min'</t>
  </si>
  <si>
    <t>hh</t>
  </si>
  <si>
    <t>ore lavorate</t>
  </si>
  <si>
    <t>conta minuti</t>
  </si>
  <si>
    <t>minuti lavorati</t>
  </si>
  <si>
    <t>minuti totali lavorati</t>
  </si>
  <si>
    <t>min tot recuperare</t>
  </si>
  <si>
    <t>ore da recuperare</t>
  </si>
  <si>
    <t>minuti da recuperare</t>
  </si>
  <si>
    <t>conta ore</t>
  </si>
  <si>
    <t>Monte Ore</t>
  </si>
  <si>
    <t>monte ore in minuti</t>
  </si>
  <si>
    <t>tipo di conteggio</t>
  </si>
  <si>
    <t>conteggio</t>
  </si>
  <si>
    <t>commento</t>
  </si>
  <si>
    <t>somma minuti + somma ore espresse in minuti</t>
  </si>
  <si>
    <t>calcola le ore intere lavorate</t>
  </si>
  <si>
    <t>calcola frazione di ora espressa in minuti (notare il segno meno)</t>
  </si>
  <si>
    <t>calcolo del monte ore espresso in minuti</t>
  </si>
  <si>
    <t>calcola la differenza tra i minuti da lavorare (monte ore) e i minuti lavorati</t>
  </si>
  <si>
    <t>calcola le ore nette residue (ancora da lavorare)</t>
  </si>
  <si>
    <t>calcola i minuti netti residui (ancora da lavorare)</t>
  </si>
  <si>
    <t>SOLO le aree in verde possono essere editate</t>
  </si>
  <si>
    <t>Tirocinio curriculare: dr.ssa Rossi Mariella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</si>
</sst>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[$-F400]h:mm:ss\ AM/PM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16" fontId="0" fillId="0" borderId="1" xfId="0" applyNumberFormat="1" applyBorder="1"/>
    <xf numFmtId="16" fontId="0" fillId="0" borderId="0" xfId="0" applyNumberFormat="1" applyBorder="1"/>
    <xf numFmtId="2" fontId="0" fillId="0" borderId="0" xfId="0" applyNumberFormat="1"/>
    <xf numFmtId="1" fontId="0" fillId="0" borderId="0" xfId="0" applyNumberFormat="1"/>
    <xf numFmtId="1" fontId="1" fillId="0" borderId="1" xfId="0" applyNumberFormat="1" applyFont="1" applyBorder="1"/>
    <xf numFmtId="1" fontId="1" fillId="0" borderId="1" xfId="0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/>
    <xf numFmtId="16" fontId="0" fillId="0" borderId="4" xfId="0" applyNumberFormat="1" applyBorder="1"/>
    <xf numFmtId="164" fontId="0" fillId="0" borderId="5" xfId="0" applyNumberFormat="1" applyBorder="1" applyAlignment="1">
      <alignment horizontal="center" vertical="center"/>
    </xf>
    <xf numFmtId="1" fontId="0" fillId="0" borderId="6" xfId="0" applyNumberFormat="1" applyBorder="1"/>
    <xf numFmtId="1" fontId="1" fillId="0" borderId="8" xfId="0" applyNumberFormat="1" applyFont="1" applyBorder="1"/>
    <xf numFmtId="1" fontId="0" fillId="0" borderId="1" xfId="0" applyNumberFormat="1" applyBorder="1" applyAlignment="1">
      <alignment horizontal="right" vertical="center" indent="2"/>
    </xf>
    <xf numFmtId="1" fontId="0" fillId="0" borderId="1" xfId="0" applyNumberFormat="1" applyBorder="1" applyAlignment="1">
      <alignment horizontal="right" indent="2"/>
    </xf>
    <xf numFmtId="1" fontId="2" fillId="0" borderId="9" xfId="0" applyNumberFormat="1" applyFont="1" applyBorder="1" applyAlignment="1">
      <alignment horizontal="center" vertical="center"/>
    </xf>
    <xf numFmtId="1" fontId="2" fillId="0" borderId="10" xfId="0" applyNumberFormat="1" applyFont="1" applyBorder="1"/>
    <xf numFmtId="0" fontId="0" fillId="0" borderId="0" xfId="0" applyAlignment="1"/>
    <xf numFmtId="1" fontId="1" fillId="0" borderId="0" xfId="0" applyNumberFormat="1" applyFont="1" applyBorder="1"/>
    <xf numFmtId="0" fontId="1" fillId="0" borderId="2" xfId="0" applyFont="1" applyBorder="1" applyAlignment="1">
      <alignment horizontal="justify" vertical="center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/>
    <xf numFmtId="16" fontId="0" fillId="0" borderId="7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" fontId="0" fillId="0" borderId="11" xfId="0" applyNumberFormat="1" applyBorder="1" applyAlignment="1">
      <alignment horizontal="right"/>
    </xf>
    <xf numFmtId="0" fontId="0" fillId="0" borderId="12" xfId="0" applyBorder="1" applyAlignment="1">
      <alignment horizontal="right"/>
    </xf>
    <xf numFmtId="0" fontId="0" fillId="0" borderId="13" xfId="0" applyBorder="1" applyAlignment="1">
      <alignment horizontal="right"/>
    </xf>
    <xf numFmtId="0" fontId="1" fillId="0" borderId="3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164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2" fontId="0" fillId="2" borderId="0" xfId="0" applyNumberForma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A2" sqref="A2:C2"/>
    </sheetView>
  </sheetViews>
  <sheetFormatPr defaultRowHeight="15" x14ac:dyDescent="0.25"/>
  <cols>
    <col min="1" max="1" width="9.7109375" customWidth="1"/>
    <col min="2" max="2" width="11.140625" customWidth="1"/>
    <col min="4" max="4" width="7.42578125" customWidth="1"/>
    <col min="5" max="5" width="7.42578125" style="4" customWidth="1"/>
    <col min="6" max="6" width="11.5703125" style="4" customWidth="1"/>
    <col min="7" max="7" width="20.28515625" style="4" customWidth="1"/>
    <col min="8" max="8" width="18.85546875" style="4" customWidth="1"/>
  </cols>
  <sheetData>
    <row r="1" spans="1:10" ht="15.75" thickBot="1" x14ac:dyDescent="0.3">
      <c r="A1" s="23" t="s">
        <v>30</v>
      </c>
      <c r="B1" s="24"/>
      <c r="C1" s="24"/>
      <c r="D1" s="24"/>
      <c r="E1" s="25"/>
      <c r="G1" s="6"/>
      <c r="H1" s="4" t="s">
        <v>19</v>
      </c>
      <c r="I1" t="s">
        <v>20</v>
      </c>
      <c r="J1" t="s">
        <v>21</v>
      </c>
    </row>
    <row r="2" spans="1:10" ht="15.75" thickBot="1" x14ac:dyDescent="0.3">
      <c r="A2" s="31" t="s">
        <v>17</v>
      </c>
      <c r="B2" s="32"/>
      <c r="C2" s="32"/>
      <c r="D2" s="21">
        <v>250</v>
      </c>
      <c r="E2" s="19"/>
      <c r="G2" s="20"/>
    </row>
    <row r="3" spans="1:10" x14ac:dyDescent="0.25">
      <c r="H3" s="35"/>
      <c r="I3" t="s">
        <v>29</v>
      </c>
    </row>
    <row r="4" spans="1:10" x14ac:dyDescent="0.25">
      <c r="A4" s="1" t="s">
        <v>2</v>
      </c>
      <c r="B4" s="1" t="s">
        <v>0</v>
      </c>
      <c r="C4" s="1" t="s">
        <v>1</v>
      </c>
      <c r="D4" s="1" t="s">
        <v>4</v>
      </c>
      <c r="E4" s="22" t="s">
        <v>3</v>
      </c>
      <c r="H4" s="4" t="s">
        <v>16</v>
      </c>
      <c r="I4" s="4">
        <f>SUM(D5:D37)</f>
        <v>230</v>
      </c>
    </row>
    <row r="5" spans="1:10" x14ac:dyDescent="0.25">
      <c r="A5" s="2">
        <v>42548</v>
      </c>
      <c r="B5" s="33">
        <v>0.33333333333333331</v>
      </c>
      <c r="C5" s="33">
        <v>0.70833333333333337</v>
      </c>
      <c r="D5" s="15">
        <f>INT((C5-B5)*24)</f>
        <v>9</v>
      </c>
      <c r="E5" s="16">
        <f>(((C5-B5)*24)-INT(((C5-B5)*24)))*60</f>
        <v>1.0658141036401503E-13</v>
      </c>
      <c r="H5" s="4" t="s">
        <v>10</v>
      </c>
      <c r="I5" s="4">
        <f>SUM(E5:E37)</f>
        <v>140.00000000000176</v>
      </c>
    </row>
    <row r="6" spans="1:10" x14ac:dyDescent="0.25">
      <c r="A6" s="2">
        <v>42550</v>
      </c>
      <c r="B6" s="33">
        <v>0.33333333333333331</v>
      </c>
      <c r="C6" s="33">
        <v>0.70833333333333337</v>
      </c>
      <c r="D6" s="15">
        <f t="shared" ref="D6:D37" si="0">INT((C6-B6)*24)</f>
        <v>9</v>
      </c>
      <c r="E6" s="16">
        <f t="shared" ref="E6:E36" si="1">(((C6-B6)*24)-INT(((C6-B6)*24)))*60</f>
        <v>1.0658141036401503E-13</v>
      </c>
      <c r="H6" s="4" t="s">
        <v>12</v>
      </c>
      <c r="I6" s="4">
        <f>(I4*60)+I5</f>
        <v>13940.000000000002</v>
      </c>
      <c r="J6" t="s">
        <v>22</v>
      </c>
    </row>
    <row r="7" spans="1:10" x14ac:dyDescent="0.25">
      <c r="A7" s="2">
        <v>42551</v>
      </c>
      <c r="B7" s="33">
        <v>0.33333333333333331</v>
      </c>
      <c r="C7" s="33">
        <v>0.70833333333333337</v>
      </c>
      <c r="D7" s="15">
        <f t="shared" si="0"/>
        <v>9</v>
      </c>
      <c r="E7" s="16">
        <f t="shared" si="1"/>
        <v>1.0658141036401503E-13</v>
      </c>
      <c r="H7" s="4" t="s">
        <v>9</v>
      </c>
      <c r="I7" s="4">
        <f>INT(I6/60)</f>
        <v>232</v>
      </c>
      <c r="J7" t="s">
        <v>23</v>
      </c>
    </row>
    <row r="8" spans="1:10" x14ac:dyDescent="0.25">
      <c r="A8" s="2">
        <v>42552</v>
      </c>
      <c r="B8" s="33">
        <v>0.33333333333333331</v>
      </c>
      <c r="C8" s="33">
        <v>0.625</v>
      </c>
      <c r="D8" s="15">
        <f t="shared" si="0"/>
        <v>7</v>
      </c>
      <c r="E8" s="16">
        <f t="shared" si="1"/>
        <v>0</v>
      </c>
      <c r="H8" s="4" t="s">
        <v>11</v>
      </c>
      <c r="I8" s="4">
        <f>-(I7*60)+I6</f>
        <v>20.000000000001819</v>
      </c>
      <c r="J8" t="s">
        <v>24</v>
      </c>
    </row>
    <row r="9" spans="1:10" x14ac:dyDescent="0.25">
      <c r="A9" s="2">
        <v>42555</v>
      </c>
      <c r="B9" s="33">
        <v>0.33333333333333331</v>
      </c>
      <c r="C9" s="33">
        <v>0.70833333333333337</v>
      </c>
      <c r="D9" s="15">
        <f t="shared" si="0"/>
        <v>9</v>
      </c>
      <c r="E9" s="16">
        <f t="shared" si="1"/>
        <v>1.0658141036401503E-13</v>
      </c>
      <c r="H9" s="4" t="s">
        <v>18</v>
      </c>
      <c r="I9" s="4">
        <f>$D$2*60</f>
        <v>15000</v>
      </c>
      <c r="J9" t="s">
        <v>25</v>
      </c>
    </row>
    <row r="10" spans="1:10" x14ac:dyDescent="0.25">
      <c r="A10" s="2">
        <v>42556</v>
      </c>
      <c r="B10" s="33">
        <v>0.33333333333333331</v>
      </c>
      <c r="C10" s="33">
        <v>0.70833333333333337</v>
      </c>
      <c r="D10" s="15">
        <f t="shared" si="0"/>
        <v>9</v>
      </c>
      <c r="E10" s="16">
        <f t="shared" si="1"/>
        <v>1.0658141036401503E-13</v>
      </c>
      <c r="H10" s="4" t="s">
        <v>13</v>
      </c>
      <c r="I10" s="4">
        <f>I9-I6</f>
        <v>1059.9999999999982</v>
      </c>
      <c r="J10" t="s">
        <v>26</v>
      </c>
    </row>
    <row r="11" spans="1:10" x14ac:dyDescent="0.25">
      <c r="A11" s="2">
        <v>42557</v>
      </c>
      <c r="B11" s="33">
        <v>0.33333333333333331</v>
      </c>
      <c r="C11" s="33">
        <v>0.70833333333333337</v>
      </c>
      <c r="D11" s="15">
        <f t="shared" si="0"/>
        <v>9</v>
      </c>
      <c r="E11" s="16">
        <f t="shared" si="1"/>
        <v>1.0658141036401503E-13</v>
      </c>
      <c r="H11" s="4" t="s">
        <v>14</v>
      </c>
      <c r="I11" s="4">
        <f>INT(I10/60)</f>
        <v>17</v>
      </c>
      <c r="J11" t="s">
        <v>27</v>
      </c>
    </row>
    <row r="12" spans="1:10" x14ac:dyDescent="0.25">
      <c r="A12" s="2">
        <v>42558</v>
      </c>
      <c r="B12" s="33">
        <v>0.33333333333333331</v>
      </c>
      <c r="C12" s="33">
        <v>0.70833333333333337</v>
      </c>
      <c r="D12" s="15">
        <f t="shared" si="0"/>
        <v>9</v>
      </c>
      <c r="E12" s="16">
        <f t="shared" si="1"/>
        <v>1.0658141036401503E-13</v>
      </c>
      <c r="H12" s="4" t="s">
        <v>15</v>
      </c>
      <c r="I12" s="4">
        <f>-(I11*60)+I10</f>
        <v>39.999999999998181</v>
      </c>
      <c r="J12" t="s">
        <v>28</v>
      </c>
    </row>
    <row r="13" spans="1:10" x14ac:dyDescent="0.25">
      <c r="A13" s="2">
        <v>42559</v>
      </c>
      <c r="B13" s="33">
        <v>0.375</v>
      </c>
      <c r="C13" s="33">
        <v>0.58333333333333337</v>
      </c>
      <c r="D13" s="15">
        <f t="shared" si="0"/>
        <v>5</v>
      </c>
      <c r="E13" s="16">
        <f t="shared" si="1"/>
        <v>5.3290705182007514E-14</v>
      </c>
    </row>
    <row r="14" spans="1:10" x14ac:dyDescent="0.25">
      <c r="A14" s="2">
        <v>42562</v>
      </c>
      <c r="B14" s="33">
        <v>0.33333333333333331</v>
      </c>
      <c r="C14" s="33">
        <v>0.70833333333333337</v>
      </c>
      <c r="D14" s="15">
        <f t="shared" si="0"/>
        <v>9</v>
      </c>
      <c r="E14" s="16">
        <f t="shared" si="1"/>
        <v>1.0658141036401503E-13</v>
      </c>
    </row>
    <row r="15" spans="1:10" x14ac:dyDescent="0.25">
      <c r="A15" s="2">
        <v>42563</v>
      </c>
      <c r="B15" s="33">
        <v>0.33333333333333331</v>
      </c>
      <c r="C15" s="33">
        <v>0.625</v>
      </c>
      <c r="D15" s="15">
        <f t="shared" si="0"/>
        <v>7</v>
      </c>
      <c r="E15" s="16">
        <f t="shared" si="1"/>
        <v>0</v>
      </c>
    </row>
    <row r="16" spans="1:10" x14ac:dyDescent="0.25">
      <c r="A16" s="2">
        <v>42564</v>
      </c>
      <c r="B16" s="33">
        <v>0.4375</v>
      </c>
      <c r="C16" s="33">
        <v>0.70833333333333337</v>
      </c>
      <c r="D16" s="15">
        <f t="shared" si="0"/>
        <v>6</v>
      </c>
      <c r="E16" s="16">
        <f t="shared" si="1"/>
        <v>30.000000000000053</v>
      </c>
    </row>
    <row r="17" spans="1:5" x14ac:dyDescent="0.25">
      <c r="A17" s="2">
        <v>42565</v>
      </c>
      <c r="B17" s="33">
        <v>0.375</v>
      </c>
      <c r="C17" s="33">
        <v>0.70833333333333337</v>
      </c>
      <c r="D17" s="15">
        <f t="shared" si="0"/>
        <v>8</v>
      </c>
      <c r="E17" s="16">
        <f t="shared" si="1"/>
        <v>0</v>
      </c>
    </row>
    <row r="18" spans="1:5" x14ac:dyDescent="0.25">
      <c r="A18" s="2">
        <v>42566</v>
      </c>
      <c r="B18" s="33">
        <v>0.33333333333333331</v>
      </c>
      <c r="C18" s="33">
        <v>0.625</v>
      </c>
      <c r="D18" s="15">
        <f t="shared" si="0"/>
        <v>7</v>
      </c>
      <c r="E18" s="16">
        <f t="shared" si="1"/>
        <v>0</v>
      </c>
    </row>
    <row r="19" spans="1:5" x14ac:dyDescent="0.25">
      <c r="A19" s="2">
        <v>42569</v>
      </c>
      <c r="B19" s="33">
        <v>0.33333333333333331</v>
      </c>
      <c r="C19" s="33">
        <v>0.70833333333333337</v>
      </c>
      <c r="D19" s="15">
        <f t="shared" si="0"/>
        <v>9</v>
      </c>
      <c r="E19" s="16">
        <f t="shared" si="1"/>
        <v>1.0658141036401503E-13</v>
      </c>
    </row>
    <row r="20" spans="1:5" x14ac:dyDescent="0.25">
      <c r="A20" s="2">
        <v>42570</v>
      </c>
      <c r="B20" s="33">
        <v>0.33333333333333331</v>
      </c>
      <c r="C20" s="33">
        <v>0.70833333333333337</v>
      </c>
      <c r="D20" s="15">
        <f t="shared" si="0"/>
        <v>9</v>
      </c>
      <c r="E20" s="16">
        <f t="shared" si="1"/>
        <v>1.0658141036401503E-13</v>
      </c>
    </row>
    <row r="21" spans="1:5" x14ac:dyDescent="0.25">
      <c r="A21" s="2">
        <v>42571</v>
      </c>
      <c r="B21" s="33">
        <v>0.33333333333333331</v>
      </c>
      <c r="C21" s="33">
        <v>0.58333333333333337</v>
      </c>
      <c r="D21" s="15">
        <f t="shared" si="0"/>
        <v>6</v>
      </c>
      <c r="E21" s="16">
        <f t="shared" si="1"/>
        <v>1.0658141036401503E-13</v>
      </c>
    </row>
    <row r="22" spans="1:5" x14ac:dyDescent="0.25">
      <c r="A22" s="2">
        <v>42572</v>
      </c>
      <c r="B22" s="33">
        <v>0.33333333333333331</v>
      </c>
      <c r="C22" s="33">
        <v>0.66666666666666663</v>
      </c>
      <c r="D22" s="15">
        <f t="shared" si="0"/>
        <v>8</v>
      </c>
      <c r="E22" s="16">
        <f t="shared" si="1"/>
        <v>0</v>
      </c>
    </row>
    <row r="23" spans="1:5" x14ac:dyDescent="0.25">
      <c r="A23" s="2">
        <v>42573</v>
      </c>
      <c r="B23" s="33">
        <v>0.33333333333333331</v>
      </c>
      <c r="C23" s="33">
        <v>0.625</v>
      </c>
      <c r="D23" s="15">
        <f t="shared" si="0"/>
        <v>7</v>
      </c>
      <c r="E23" s="16">
        <f t="shared" si="1"/>
        <v>0</v>
      </c>
    </row>
    <row r="24" spans="1:5" x14ac:dyDescent="0.25">
      <c r="A24" s="2">
        <v>42583</v>
      </c>
      <c r="B24" s="33">
        <v>0.44444444444444442</v>
      </c>
      <c r="C24" s="33">
        <v>0.66666666666666663</v>
      </c>
      <c r="D24" s="15">
        <f t="shared" si="0"/>
        <v>5</v>
      </c>
      <c r="E24" s="16">
        <f t="shared" si="1"/>
        <v>19.999999999999982</v>
      </c>
    </row>
    <row r="25" spans="1:5" x14ac:dyDescent="0.25">
      <c r="A25" s="2">
        <v>42584</v>
      </c>
      <c r="B25" s="33">
        <v>0.33333333333333331</v>
      </c>
      <c r="C25" s="33">
        <v>0.70833333333333337</v>
      </c>
      <c r="D25" s="15">
        <f t="shared" si="0"/>
        <v>9</v>
      </c>
      <c r="E25" s="16">
        <f t="shared" si="1"/>
        <v>1.0658141036401503E-13</v>
      </c>
    </row>
    <row r="26" spans="1:5" x14ac:dyDescent="0.25">
      <c r="A26" s="2">
        <v>42585</v>
      </c>
      <c r="B26" s="33">
        <v>0.33333333333333331</v>
      </c>
      <c r="C26" s="33">
        <v>0.70833333333333337</v>
      </c>
      <c r="D26" s="15">
        <f t="shared" si="0"/>
        <v>9</v>
      </c>
      <c r="E26" s="16">
        <f t="shared" si="1"/>
        <v>1.0658141036401503E-13</v>
      </c>
    </row>
    <row r="27" spans="1:5" x14ac:dyDescent="0.25">
      <c r="A27" s="2">
        <v>42586</v>
      </c>
      <c r="B27" s="33">
        <v>0.33333333333333331</v>
      </c>
      <c r="C27" s="33">
        <v>0.70833333333333337</v>
      </c>
      <c r="D27" s="15">
        <f t="shared" si="0"/>
        <v>9</v>
      </c>
      <c r="E27" s="16">
        <f t="shared" si="1"/>
        <v>1.0658141036401503E-13</v>
      </c>
    </row>
    <row r="28" spans="1:5" x14ac:dyDescent="0.25">
      <c r="A28" s="2">
        <v>42587</v>
      </c>
      <c r="B28" s="33">
        <v>0.33333333333333331</v>
      </c>
      <c r="C28" s="33">
        <v>0.625</v>
      </c>
      <c r="D28" s="15">
        <f t="shared" si="0"/>
        <v>7</v>
      </c>
      <c r="E28" s="16">
        <f t="shared" si="1"/>
        <v>0</v>
      </c>
    </row>
    <row r="29" spans="1:5" x14ac:dyDescent="0.25">
      <c r="A29" s="2">
        <v>42590</v>
      </c>
      <c r="B29" s="33">
        <v>0.375</v>
      </c>
      <c r="C29" s="33">
        <v>0.70833333333333337</v>
      </c>
      <c r="D29" s="15">
        <f t="shared" si="0"/>
        <v>8</v>
      </c>
      <c r="E29" s="16">
        <f t="shared" si="1"/>
        <v>0</v>
      </c>
    </row>
    <row r="30" spans="1:5" x14ac:dyDescent="0.25">
      <c r="A30" s="2">
        <v>42591</v>
      </c>
      <c r="B30" s="33">
        <v>0.39583333333333331</v>
      </c>
      <c r="C30" s="33">
        <v>0.70833333333333337</v>
      </c>
      <c r="D30" s="15">
        <f t="shared" si="0"/>
        <v>7</v>
      </c>
      <c r="E30" s="16">
        <f t="shared" si="1"/>
        <v>30.000000000000107</v>
      </c>
    </row>
    <row r="31" spans="1:5" x14ac:dyDescent="0.25">
      <c r="A31" s="2">
        <v>42594</v>
      </c>
      <c r="B31" s="33">
        <v>0.33333333333333331</v>
      </c>
      <c r="C31" s="33">
        <v>0.54166666666666663</v>
      </c>
      <c r="D31" s="15">
        <f t="shared" si="0"/>
        <v>5</v>
      </c>
      <c r="E31" s="16">
        <f t="shared" si="1"/>
        <v>0</v>
      </c>
    </row>
    <row r="32" spans="1:5" x14ac:dyDescent="0.25">
      <c r="A32" s="2">
        <v>42612</v>
      </c>
      <c r="B32" s="33">
        <v>0.5</v>
      </c>
      <c r="C32" s="33">
        <v>0.70833333333333337</v>
      </c>
      <c r="D32" s="15">
        <f t="shared" si="0"/>
        <v>5</v>
      </c>
      <c r="E32" s="16">
        <f t="shared" si="1"/>
        <v>5.3290705182007514E-14</v>
      </c>
    </row>
    <row r="33" spans="1:13" x14ac:dyDescent="0.25">
      <c r="A33" s="2">
        <v>42613</v>
      </c>
      <c r="B33" s="33">
        <v>0.375</v>
      </c>
      <c r="C33" s="33">
        <v>0.72916666666666663</v>
      </c>
      <c r="D33" s="15">
        <f t="shared" si="0"/>
        <v>8</v>
      </c>
      <c r="E33" s="16">
        <f t="shared" si="1"/>
        <v>30</v>
      </c>
    </row>
    <row r="34" spans="1:13" x14ac:dyDescent="0.25">
      <c r="A34" s="2">
        <v>42614</v>
      </c>
      <c r="B34" s="33">
        <v>0.375</v>
      </c>
      <c r="C34" s="33">
        <v>0.6875</v>
      </c>
      <c r="D34" s="15">
        <f t="shared" si="0"/>
        <v>7</v>
      </c>
      <c r="E34" s="16">
        <f t="shared" si="1"/>
        <v>30</v>
      </c>
    </row>
    <row r="35" spans="1:13" x14ac:dyDescent="0.25">
      <c r="A35" s="2">
        <v>42615</v>
      </c>
      <c r="B35" s="34"/>
      <c r="C35" s="34"/>
      <c r="D35" s="15">
        <f t="shared" si="0"/>
        <v>0</v>
      </c>
      <c r="E35" s="16">
        <f t="shared" si="1"/>
        <v>0</v>
      </c>
    </row>
    <row r="36" spans="1:13" x14ac:dyDescent="0.25">
      <c r="A36" s="2">
        <v>42618</v>
      </c>
      <c r="B36" s="34"/>
      <c r="C36" s="34"/>
      <c r="D36" s="15">
        <f t="shared" si="0"/>
        <v>0</v>
      </c>
      <c r="E36" s="16">
        <f t="shared" si="1"/>
        <v>0</v>
      </c>
    </row>
    <row r="37" spans="1:13" x14ac:dyDescent="0.25">
      <c r="A37" s="2">
        <v>42619</v>
      </c>
      <c r="B37" s="34"/>
      <c r="C37" s="34"/>
      <c r="D37" s="15">
        <f t="shared" si="0"/>
        <v>0</v>
      </c>
      <c r="E37" s="16">
        <v>0</v>
      </c>
    </row>
    <row r="38" spans="1:13" ht="15.75" thickBot="1" x14ac:dyDescent="0.3">
      <c r="A38" s="3"/>
      <c r="B38" s="8"/>
      <c r="C38" s="8"/>
      <c r="D38" s="9"/>
      <c r="E38" s="10"/>
    </row>
    <row r="39" spans="1:13" x14ac:dyDescent="0.25">
      <c r="A39" s="11"/>
      <c r="B39" s="12"/>
      <c r="C39" s="12"/>
      <c r="D39" s="12" t="s">
        <v>8</v>
      </c>
      <c r="E39" s="13" t="s">
        <v>7</v>
      </c>
    </row>
    <row r="40" spans="1:13" x14ac:dyDescent="0.25">
      <c r="A40" s="26" t="s">
        <v>5</v>
      </c>
      <c r="B40" s="27"/>
      <c r="C40" s="27"/>
      <c r="D40" s="7">
        <f>I7</f>
        <v>232</v>
      </c>
      <c r="E40" s="14">
        <f>I8</f>
        <v>20.000000000001819</v>
      </c>
      <c r="M40" s="5"/>
    </row>
    <row r="41" spans="1:13" ht="15.75" thickBot="1" x14ac:dyDescent="0.3">
      <c r="A41" s="28" t="s">
        <v>6</v>
      </c>
      <c r="B41" s="29"/>
      <c r="C41" s="30"/>
      <c r="D41" s="17">
        <f>I11</f>
        <v>17</v>
      </c>
      <c r="E41" s="18">
        <f>I12</f>
        <v>39.999999999998181</v>
      </c>
    </row>
  </sheetData>
  <mergeCells count="4">
    <mergeCell ref="A1:E1"/>
    <mergeCell ref="A40:C40"/>
    <mergeCell ref="A41:C4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Fasanella</dc:creator>
  <cp:lastModifiedBy>Maurizio Capannoli</cp:lastModifiedBy>
  <cp:lastPrinted>2014-01-13T09:38:31Z</cp:lastPrinted>
  <dcterms:created xsi:type="dcterms:W3CDTF">2014-01-08T07:06:34Z</dcterms:created>
  <dcterms:modified xsi:type="dcterms:W3CDTF">2016-10-05T05:55:28Z</dcterms:modified>
</cp:coreProperties>
</file>